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15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'BS'!$A$1:$J$69</definedName>
    <definedName name="_xlnm.Print_Area" localSheetId="2">'CF'!$A$1:$L$65</definedName>
    <definedName name="_xlnm.Print_Area" localSheetId="3">'EQUITY'!$A$1:$I$24</definedName>
    <definedName name="_xlnm.Print_Area" localSheetId="0">'IS'!$A$1:$I$48</definedName>
  </definedNames>
  <calcPr fullCalcOnLoad="1"/>
</workbook>
</file>

<file path=xl/sharedStrings.xml><?xml version="1.0" encoding="utf-8"?>
<sst xmlns="http://schemas.openxmlformats.org/spreadsheetml/2006/main" count="147" uniqueCount="111">
  <si>
    <t>Revenue</t>
  </si>
  <si>
    <t>Other operating income</t>
  </si>
  <si>
    <t>Operating expenses</t>
  </si>
  <si>
    <t>Finance costs</t>
  </si>
  <si>
    <t>Taxation</t>
  </si>
  <si>
    <t>Minority interests</t>
  </si>
  <si>
    <t>Property, plant and equipment</t>
  </si>
  <si>
    <t>Investment in associate</t>
  </si>
  <si>
    <t>Intangible assets</t>
  </si>
  <si>
    <t>Inventories</t>
  </si>
  <si>
    <t>Trade and other receivables</t>
  </si>
  <si>
    <t>Cash and cash equivalents</t>
  </si>
  <si>
    <t>Tax recoverable</t>
  </si>
  <si>
    <t>Trade and other payables</t>
  </si>
  <si>
    <t>Dividend payable</t>
  </si>
  <si>
    <t>Borrowings</t>
  </si>
  <si>
    <t>Capital and Reserves</t>
  </si>
  <si>
    <t>Share capital</t>
  </si>
  <si>
    <t>Reserves</t>
  </si>
  <si>
    <t>Deferred taxation</t>
  </si>
  <si>
    <t>Dividend paid</t>
  </si>
  <si>
    <t>Net profit for the year</t>
  </si>
  <si>
    <t>I) Basic</t>
  </si>
  <si>
    <t>N/A</t>
  </si>
  <si>
    <t>2) Diluted</t>
  </si>
  <si>
    <t>Operating profit before working capital changes</t>
  </si>
  <si>
    <t xml:space="preserve">          INDIVIDUAL QUARTER </t>
  </si>
  <si>
    <t xml:space="preserve">      CUMULATIVE QUARTER</t>
  </si>
  <si>
    <t>Profit/(loss) from operations</t>
  </si>
  <si>
    <t>Profit/(loss) before taxation</t>
  </si>
  <si>
    <t>Profit /(loss) after taxation</t>
  </si>
  <si>
    <t>Profit /(loss) after taxation and minority interests</t>
  </si>
  <si>
    <t>Net profit/(loss) attributable to shareholders</t>
  </si>
  <si>
    <t>Deferred expenditure</t>
  </si>
  <si>
    <t>(Incorporated in Malaysia)</t>
  </si>
  <si>
    <t>UNAUDITED PROFORMA CONSOLIDATED INCOME STATEMENTS</t>
  </si>
  <si>
    <t>RM'000</t>
  </si>
  <si>
    <t>Earnings/(loss) per share (sen)</t>
  </si>
  <si>
    <t xml:space="preserve"> AS AT</t>
  </si>
  <si>
    <t>Current assets</t>
  </si>
  <si>
    <t>Current liabilities</t>
  </si>
  <si>
    <t>Net current assets</t>
  </si>
  <si>
    <t>Long term and deferred liabilities</t>
  </si>
  <si>
    <t>UNAUDITED PROFORMA CONSOLIDATED CASH FLOW STATEMENT</t>
  </si>
  <si>
    <t xml:space="preserve">QUARTER </t>
  </si>
  <si>
    <t>ENDED</t>
  </si>
  <si>
    <t>YEAR</t>
  </si>
  <si>
    <t>Cash flows from operating activities</t>
  </si>
  <si>
    <t>Profit before tax</t>
  </si>
  <si>
    <t>Adjustments for:</t>
  </si>
  <si>
    <t>Non operating items</t>
  </si>
  <si>
    <t>Net changes in current liabilities</t>
  </si>
  <si>
    <t>Net changes in current assets</t>
  </si>
  <si>
    <t>Changes in working capital:</t>
  </si>
  <si>
    <t>Cash generated from operations</t>
  </si>
  <si>
    <t>Operating activities</t>
  </si>
  <si>
    <t>Software development costs paid</t>
  </si>
  <si>
    <t>Net cash flow from operating activities</t>
  </si>
  <si>
    <t>Cash flows from investing activities</t>
  </si>
  <si>
    <t>Interest received</t>
  </si>
  <si>
    <t>Purchase of property, plant and equipment</t>
  </si>
  <si>
    <t>Tax refund</t>
  </si>
  <si>
    <t>Proceeds from disposal of property, plant and equipment</t>
  </si>
  <si>
    <t>Cash flows from financing activities</t>
  </si>
  <si>
    <t>Repayment from directors</t>
  </si>
  <si>
    <t>Repayment of borrowings</t>
  </si>
  <si>
    <t>Payment of share issue expenses</t>
  </si>
  <si>
    <t>Proceeds from short term borrowings</t>
  </si>
  <si>
    <t>Net cash flow from investing activities</t>
  </si>
  <si>
    <t>Net cash flow from financing activities</t>
  </si>
  <si>
    <t>NET MOVEMENT IN CASH AND CASH EQUIVALENTS</t>
  </si>
  <si>
    <t>UNAUDITED PROFORMA CONSOLIDATED STATEMENT OF CHANGES IN EQUITY</t>
  </si>
  <si>
    <t>Non-cash items</t>
  </si>
  <si>
    <t xml:space="preserve">SHARE </t>
  </si>
  <si>
    <t>CAPITAL</t>
  </si>
  <si>
    <t>RETAINED</t>
  </si>
  <si>
    <t>PROFITS</t>
  </si>
  <si>
    <t>TOTAL</t>
  </si>
  <si>
    <t>UNAUDITED PROFORMA CONSOLIDATED BALANCE SHEET</t>
  </si>
  <si>
    <t>ETI TECH CORPORATION BERHAD (667845-M)</t>
  </si>
  <si>
    <t xml:space="preserve">   </t>
  </si>
  <si>
    <t xml:space="preserve">The Board of Directors of ETI TECH Corporation Berhad ("ETICB" or "Company") is pleased to announce the following </t>
  </si>
  <si>
    <t xml:space="preserve"> </t>
  </si>
  <si>
    <t xml:space="preserve">   are drawn up for the first time, no preceding quarter’s results are available for comparison.</t>
  </si>
  <si>
    <t xml:space="preserve">   the first time, no preceding quarter’s results are available for comparison.</t>
  </si>
  <si>
    <t xml:space="preserve">   first time, no preceding quarter’s results are available for comparison.</t>
  </si>
  <si>
    <t>Payment of capitalised development costs</t>
  </si>
  <si>
    <t>Repayment of hire purchase payable</t>
  </si>
  <si>
    <t>Interest paid</t>
  </si>
  <si>
    <t>CASH AND CASH EQUIVALENTS AT BEGINNING OF YEAR</t>
  </si>
  <si>
    <t>Balance at 1.9.2005</t>
  </si>
  <si>
    <t>28.02.2006</t>
  </si>
  <si>
    <t xml:space="preserve">QUARTERLY REPORT FOR THE SECOND QUARTER </t>
  </si>
  <si>
    <t xml:space="preserve">unaudited proforma consolidated results for the second quarter </t>
  </si>
  <si>
    <t>QUARTERLY REPORT FOR THE SECOND QUARTER</t>
  </si>
  <si>
    <t>Balance at 28.02.2006</t>
  </si>
  <si>
    <t>CASH AND CASH EQUIVALENTS AT 28TH FEBRUARY 2006</t>
  </si>
  <si>
    <t>Short-term deposit held as security value</t>
  </si>
  <si>
    <t>Net assets per share (RM)</t>
  </si>
  <si>
    <t>28.2.2005#</t>
  </si>
  <si>
    <t>28.2.2005</t>
  </si>
  <si>
    <t xml:space="preserve"># As the proforma financial statements of the ETICB Group for the current financial quarter ended 28 February 2006 are drawn up for </t>
  </si>
  <si>
    <t xml:space="preserve"># As the proforma financial statements of the ETICB Group for the current financial quarter ended 28 February </t>
  </si>
  <si>
    <t xml:space="preserve">   2006 are drawn up for the first time, no preceding quarter’s results are available for comparison.</t>
  </si>
  <si>
    <t>This consolidated balance sheet should be read in conjunction with the financial report for the year ended 31 August 2005.</t>
  </si>
  <si>
    <t>31.08.2005</t>
  </si>
  <si>
    <t>This consolidated cashflow statement should be read in conjunction with the financial report for the year ended 31 August 2005.</t>
  </si>
  <si>
    <t># As the proforma financial statements of the ETICB Group for the current financial quarter ended 28 February 2006</t>
  </si>
  <si>
    <t>This consolidated income statements should be read in conjunction with the financial report for the year ended 31 August 2005.</t>
  </si>
  <si>
    <t>This consolidated statement of changes in equity should be read in conjunction with the financial report for the year ended 31 August 2005.</t>
  </si>
  <si>
    <t xml:space="preserve"># As the proforma financial statements of the ETICB Group for the current financial quarter ended 28 February 2006 are drawn up for the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</si>
</sst>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_);[Red]\(#,##0\);&quot;-&quot;"/>
  </numFmts>
  <fonts count="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0" borderId="0" xfId="15" applyNumberFormat="1" applyFont="1" applyAlignment="1">
      <alignment horizontal="right"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1" fillId="0" borderId="1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 horizontal="right"/>
    </xf>
    <xf numFmtId="164" fontId="1" fillId="0" borderId="2" xfId="15" applyNumberFormat="1" applyFont="1" applyBorder="1" applyAlignment="1">
      <alignment horizontal="right"/>
    </xf>
    <xf numFmtId="164" fontId="2" fillId="0" borderId="2" xfId="15" applyNumberFormat="1" applyFont="1" applyBorder="1" applyAlignment="1">
      <alignment horizontal="right"/>
    </xf>
    <xf numFmtId="43" fontId="1" fillId="0" borderId="0" xfId="15" applyFont="1" applyAlignment="1">
      <alignment horizontal="right"/>
    </xf>
    <xf numFmtId="43" fontId="2" fillId="0" borderId="0" xfId="15" applyFont="1" applyAlignment="1">
      <alignment horizontal="right"/>
    </xf>
    <xf numFmtId="0" fontId="1" fillId="0" borderId="0" xfId="0" applyFont="1" applyFill="1" applyAlignment="1">
      <alignment/>
    </xf>
    <xf numFmtId="43" fontId="2" fillId="0" borderId="0" xfId="15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3" xfId="15" applyNumberFormat="1" applyFont="1" applyBorder="1" applyAlignment="1">
      <alignment horizontal="right"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 horizontal="right"/>
    </xf>
    <xf numFmtId="164" fontId="2" fillId="0" borderId="5" xfId="15" applyNumberFormat="1" applyFont="1" applyBorder="1" applyAlignment="1">
      <alignment horizontal="right"/>
    </xf>
    <xf numFmtId="164" fontId="2" fillId="0" borderId="2" xfId="15" applyNumberFormat="1" applyFont="1" applyBorder="1" applyAlignment="1">
      <alignment/>
    </xf>
    <xf numFmtId="43" fontId="2" fillId="0" borderId="6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64" fontId="2" fillId="0" borderId="0" xfId="15" applyNumberFormat="1" applyFont="1" applyFill="1" applyAlignment="1">
      <alignment horizontal="right"/>
    </xf>
    <xf numFmtId="164" fontId="2" fillId="0" borderId="1" xfId="15" applyNumberFormat="1" applyFont="1" applyFill="1" applyBorder="1" applyAlignment="1">
      <alignment horizontal="right"/>
    </xf>
    <xf numFmtId="164" fontId="2" fillId="0" borderId="7" xfId="15" applyNumberFormat="1" applyFont="1" applyFill="1" applyBorder="1" applyAlignment="1">
      <alignment horizontal="right"/>
    </xf>
    <xf numFmtId="164" fontId="2" fillId="0" borderId="2" xfId="15" applyNumberFormat="1" applyFont="1" applyFill="1" applyBorder="1" applyAlignment="1">
      <alignment horizontal="right"/>
    </xf>
    <xf numFmtId="164" fontId="2" fillId="0" borderId="0" xfId="15" applyNumberFormat="1" applyFont="1" applyFill="1" applyBorder="1" applyAlignment="1">
      <alignment/>
    </xf>
    <xf numFmtId="164" fontId="2" fillId="0" borderId="0" xfId="15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workbookViewId="0" topLeftCell="A1">
      <selection activeCell="A8" sqref="A8"/>
    </sheetView>
  </sheetViews>
  <sheetFormatPr defaultColWidth="9.140625" defaultRowHeight="12.75"/>
  <cols>
    <col min="1" max="1" width="37.8515625" style="0" customWidth="1"/>
    <col min="2" max="2" width="13.7109375" style="0" customWidth="1"/>
    <col min="3" max="3" width="2.0039062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8515625" style="0" customWidth="1"/>
    <col min="8" max="8" width="13.7109375" style="0" customWidth="1"/>
  </cols>
  <sheetData>
    <row r="1" spans="1:9" ht="12.75">
      <c r="A1" s="48" t="s">
        <v>79</v>
      </c>
      <c r="B1" s="48"/>
      <c r="C1" s="48"/>
      <c r="D1" s="48"/>
      <c r="E1" s="48"/>
      <c r="F1" s="48"/>
      <c r="G1" s="48"/>
      <c r="H1" s="48"/>
      <c r="I1" s="1"/>
    </row>
    <row r="2" spans="1:9" ht="12.75">
      <c r="A2" s="49" t="s">
        <v>34</v>
      </c>
      <c r="B2" s="49"/>
      <c r="C2" s="49"/>
      <c r="D2" s="49"/>
      <c r="E2" s="49"/>
      <c r="F2" s="49"/>
      <c r="G2" s="49"/>
      <c r="H2" s="49"/>
      <c r="I2" s="1"/>
    </row>
    <row r="3" spans="1:9" ht="13.5" thickBot="1">
      <c r="A3" s="50" t="s">
        <v>92</v>
      </c>
      <c r="B3" s="50"/>
      <c r="C3" s="50"/>
      <c r="D3" s="50"/>
      <c r="E3" s="50"/>
      <c r="F3" s="50"/>
      <c r="G3" s="50"/>
      <c r="H3" s="50"/>
      <c r="I3" s="1"/>
    </row>
    <row r="4" spans="1:9" ht="12.75">
      <c r="A4" s="2"/>
      <c r="B4" s="1"/>
      <c r="C4" s="1"/>
      <c r="D4" s="1"/>
      <c r="E4" s="1"/>
      <c r="F4" s="1"/>
      <c r="G4" s="1"/>
      <c r="H4" s="1"/>
      <c r="I4" s="1"/>
    </row>
    <row r="5" spans="1:9" ht="12.75">
      <c r="A5" s="3" t="s">
        <v>81</v>
      </c>
      <c r="B5" s="3"/>
      <c r="C5" s="3"/>
      <c r="D5" s="3"/>
      <c r="E5" s="3"/>
      <c r="F5" s="3"/>
      <c r="G5" s="3"/>
      <c r="H5" s="3"/>
      <c r="I5" s="3"/>
    </row>
    <row r="6" spans="1:9" ht="12.75">
      <c r="A6" s="3" t="s">
        <v>93</v>
      </c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4" t="s">
        <v>35</v>
      </c>
      <c r="B9" s="4"/>
      <c r="C9" s="4"/>
      <c r="D9" s="4"/>
      <c r="E9" s="4"/>
      <c r="F9" s="4"/>
      <c r="G9" s="4"/>
      <c r="H9" s="4"/>
      <c r="I9" s="4"/>
    </row>
    <row r="11" spans="1:9" ht="12.75">
      <c r="A11" s="1"/>
      <c r="B11" s="5" t="s">
        <v>26</v>
      </c>
      <c r="C11" s="6"/>
      <c r="D11" s="6"/>
      <c r="E11" s="6"/>
      <c r="F11" s="5" t="s">
        <v>27</v>
      </c>
      <c r="G11" s="6"/>
      <c r="H11" s="6"/>
      <c r="I11" s="7"/>
    </row>
    <row r="12" spans="1:9" ht="12.75">
      <c r="A12" s="8"/>
      <c r="B12" s="9" t="s">
        <v>44</v>
      </c>
      <c r="C12" s="9"/>
      <c r="D12" s="10" t="s">
        <v>44</v>
      </c>
      <c r="E12" s="9"/>
      <c r="F12" s="9" t="s">
        <v>46</v>
      </c>
      <c r="G12" s="9"/>
      <c r="H12" s="10" t="s">
        <v>46</v>
      </c>
      <c r="I12" s="7"/>
    </row>
    <row r="13" spans="1:9" ht="12.75">
      <c r="A13" s="8"/>
      <c r="B13" s="9" t="s">
        <v>45</v>
      </c>
      <c r="C13" s="9"/>
      <c r="D13" s="10" t="s">
        <v>45</v>
      </c>
      <c r="E13" s="9"/>
      <c r="F13" s="9" t="s">
        <v>45</v>
      </c>
      <c r="G13" s="9"/>
      <c r="H13" s="10" t="s">
        <v>45</v>
      </c>
      <c r="I13" s="7"/>
    </row>
    <row r="14" spans="1:9" ht="12.75">
      <c r="A14" s="8"/>
      <c r="B14" s="11" t="s">
        <v>91</v>
      </c>
      <c r="C14" s="11"/>
      <c r="D14" s="12" t="s">
        <v>99</v>
      </c>
      <c r="E14" s="11"/>
      <c r="F14" s="11" t="s">
        <v>91</v>
      </c>
      <c r="G14" s="11"/>
      <c r="H14" s="8" t="s">
        <v>100</v>
      </c>
      <c r="I14" s="1"/>
    </row>
    <row r="15" spans="1:9" ht="12.75">
      <c r="A15" s="8"/>
      <c r="B15" s="13" t="s">
        <v>36</v>
      </c>
      <c r="C15" s="14"/>
      <c r="D15" s="15" t="s">
        <v>36</v>
      </c>
      <c r="E15" s="14"/>
      <c r="F15" s="13" t="s">
        <v>36</v>
      </c>
      <c r="G15" s="14"/>
      <c r="H15" s="15" t="s">
        <v>36</v>
      </c>
      <c r="I15" s="1"/>
    </row>
    <row r="16" spans="1:9" ht="12.75">
      <c r="A16" s="1"/>
      <c r="B16" s="2"/>
      <c r="C16" s="1"/>
      <c r="D16" s="1"/>
      <c r="E16" s="1"/>
      <c r="F16" s="2"/>
      <c r="G16" s="1"/>
      <c r="H16" s="1"/>
      <c r="I16" s="1"/>
    </row>
    <row r="17" spans="1:8" ht="12.75">
      <c r="A17" s="1" t="s">
        <v>0</v>
      </c>
      <c r="B17" s="16">
        <v>8123</v>
      </c>
      <c r="C17" s="17"/>
      <c r="D17" s="17">
        <v>0</v>
      </c>
      <c r="E17" s="17"/>
      <c r="F17" s="16">
        <f>7503+8123</f>
        <v>15626</v>
      </c>
      <c r="G17" s="18"/>
      <c r="H17" s="18">
        <v>0</v>
      </c>
    </row>
    <row r="18" spans="1:8" ht="12.75">
      <c r="A18" s="1"/>
      <c r="B18" s="19"/>
      <c r="C18" s="18"/>
      <c r="D18" s="18"/>
      <c r="E18" s="18"/>
      <c r="F18" s="19"/>
      <c r="G18" s="18"/>
      <c r="H18" s="18"/>
    </row>
    <row r="19" spans="1:8" ht="12.75">
      <c r="A19" s="1" t="s">
        <v>1</v>
      </c>
      <c r="B19" s="16">
        <v>0</v>
      </c>
      <c r="C19" s="17"/>
      <c r="D19" s="17">
        <v>0</v>
      </c>
      <c r="E19" s="17"/>
      <c r="F19" s="16">
        <v>0</v>
      </c>
      <c r="G19" s="18"/>
      <c r="H19" s="18">
        <v>0</v>
      </c>
    </row>
    <row r="20" spans="1:8" ht="12.75">
      <c r="A20" s="1"/>
      <c r="B20" s="19"/>
      <c r="C20" s="18"/>
      <c r="D20" s="18"/>
      <c r="E20" s="18"/>
      <c r="F20" s="19"/>
      <c r="G20" s="18"/>
      <c r="H20" s="18"/>
    </row>
    <row r="21" spans="1:8" ht="12.75">
      <c r="A21" s="1" t="s">
        <v>2</v>
      </c>
      <c r="B21" s="16">
        <f>-(8123-1513-20)</f>
        <v>-6590</v>
      </c>
      <c r="C21" s="17"/>
      <c r="D21" s="17">
        <v>0</v>
      </c>
      <c r="E21" s="17"/>
      <c r="F21" s="16">
        <f>-(7503-1114-17)-(8123-1513-20)</f>
        <v>-12962</v>
      </c>
      <c r="G21" s="18"/>
      <c r="H21" s="18">
        <v>0</v>
      </c>
    </row>
    <row r="22" spans="1:8" ht="12.75">
      <c r="A22" s="1"/>
      <c r="B22" s="20"/>
      <c r="C22" s="21"/>
      <c r="D22" s="22"/>
      <c r="E22" s="21"/>
      <c r="F22" s="20"/>
      <c r="G22" s="21"/>
      <c r="H22" s="22"/>
    </row>
    <row r="23" spans="1:8" ht="12.75">
      <c r="A23" s="1" t="s">
        <v>28</v>
      </c>
      <c r="B23" s="19">
        <f>SUM(B17:B22)</f>
        <v>1533</v>
      </c>
      <c r="C23" s="18"/>
      <c r="D23" s="18">
        <f>SUM(D17:D22)</f>
        <v>0</v>
      </c>
      <c r="E23" s="18"/>
      <c r="F23" s="19">
        <f>SUM(F17:F22)</f>
        <v>2664</v>
      </c>
      <c r="G23" s="18"/>
      <c r="H23" s="21">
        <f>SUM(H17:H22)</f>
        <v>0</v>
      </c>
    </row>
    <row r="24" spans="1:8" ht="12.75">
      <c r="A24" s="1"/>
      <c r="B24" s="19"/>
      <c r="C24" s="18"/>
      <c r="D24" s="18"/>
      <c r="E24" s="18"/>
      <c r="F24" s="19"/>
      <c r="G24" s="18"/>
      <c r="H24" s="18"/>
    </row>
    <row r="25" spans="1:8" ht="12.75">
      <c r="A25" s="1" t="s">
        <v>3</v>
      </c>
      <c r="B25" s="16">
        <v>-20</v>
      </c>
      <c r="C25" s="17"/>
      <c r="D25" s="17">
        <v>0</v>
      </c>
      <c r="E25" s="17"/>
      <c r="F25" s="16">
        <f>-17-20</f>
        <v>-37</v>
      </c>
      <c r="G25" s="21"/>
      <c r="H25" s="18">
        <v>0</v>
      </c>
    </row>
    <row r="26" spans="1:8" ht="12.75">
      <c r="A26" s="1"/>
      <c r="B26" s="23"/>
      <c r="C26" s="24"/>
      <c r="D26" s="25"/>
      <c r="E26" s="24"/>
      <c r="F26" s="23"/>
      <c r="G26" s="24"/>
      <c r="H26" s="25"/>
    </row>
    <row r="27" spans="1:8" ht="12.75">
      <c r="A27" s="1" t="s">
        <v>29</v>
      </c>
      <c r="B27" s="16">
        <f>SUM(B23:B26)</f>
        <v>1513</v>
      </c>
      <c r="C27" s="17"/>
      <c r="D27" s="17">
        <f>SUM(D23:D26)</f>
        <v>0</v>
      </c>
      <c r="E27" s="17"/>
      <c r="F27" s="16">
        <f>SUM(F23:F26)</f>
        <v>2627</v>
      </c>
      <c r="G27" s="17"/>
      <c r="H27" s="17">
        <f>SUM(H23:H26)</f>
        <v>0</v>
      </c>
    </row>
    <row r="28" spans="1:8" ht="12.75">
      <c r="A28" s="1"/>
      <c r="B28" s="16"/>
      <c r="C28" s="17"/>
      <c r="D28" s="17"/>
      <c r="E28" s="17"/>
      <c r="F28" s="16"/>
      <c r="G28" s="17"/>
      <c r="H28" s="17"/>
    </row>
    <row r="29" spans="1:8" ht="12.75">
      <c r="A29" s="1" t="s">
        <v>4</v>
      </c>
      <c r="B29" s="16">
        <v>0</v>
      </c>
      <c r="C29" s="17"/>
      <c r="D29" s="17">
        <v>0</v>
      </c>
      <c r="E29" s="17"/>
      <c r="F29" s="16">
        <v>0</v>
      </c>
      <c r="G29" s="17"/>
      <c r="H29" s="17">
        <v>0</v>
      </c>
    </row>
    <row r="30" spans="1:8" ht="12.75">
      <c r="A30" s="1"/>
      <c r="B30" s="23"/>
      <c r="C30" s="24"/>
      <c r="D30" s="25"/>
      <c r="E30" s="24"/>
      <c r="F30" s="23"/>
      <c r="G30" s="24"/>
      <c r="H30" s="25"/>
    </row>
    <row r="31" spans="1:8" ht="12.75">
      <c r="A31" s="1" t="s">
        <v>30</v>
      </c>
      <c r="B31" s="16">
        <f>SUM(B27:B30)</f>
        <v>1513</v>
      </c>
      <c r="C31" s="17"/>
      <c r="D31" s="17">
        <f>SUM(D27:D30)</f>
        <v>0</v>
      </c>
      <c r="E31" s="17"/>
      <c r="F31" s="16">
        <f>SUM(F27:F30)</f>
        <v>2627</v>
      </c>
      <c r="G31" s="17"/>
      <c r="H31" s="17">
        <f>SUM(H27:H30)</f>
        <v>0</v>
      </c>
    </row>
    <row r="32" spans="1:8" ht="12.75">
      <c r="A32" s="1"/>
      <c r="B32" s="16"/>
      <c r="C32" s="17"/>
      <c r="D32" s="17"/>
      <c r="E32" s="17"/>
      <c r="F32" s="16"/>
      <c r="G32" s="17"/>
      <c r="H32" s="17"/>
    </row>
    <row r="33" spans="1:8" ht="12.75">
      <c r="A33" s="1" t="s">
        <v>5</v>
      </c>
      <c r="B33" s="16">
        <v>0</v>
      </c>
      <c r="C33" s="17"/>
      <c r="D33" s="17">
        <v>0</v>
      </c>
      <c r="E33" s="17"/>
      <c r="F33" s="16">
        <v>0</v>
      </c>
      <c r="G33" s="17"/>
      <c r="H33" s="17">
        <v>0</v>
      </c>
    </row>
    <row r="34" spans="1:8" ht="12.75">
      <c r="A34" s="1"/>
      <c r="B34" s="23"/>
      <c r="C34" s="24"/>
      <c r="D34" s="25"/>
      <c r="E34" s="24"/>
      <c r="F34" s="23"/>
      <c r="G34" s="24"/>
      <c r="H34" s="25"/>
    </row>
    <row r="35" spans="1:8" ht="12.75">
      <c r="A35" s="1" t="s">
        <v>31</v>
      </c>
      <c r="B35" s="16">
        <f>SUM(B31:B34)</f>
        <v>1513</v>
      </c>
      <c r="C35" s="17"/>
      <c r="D35" s="17">
        <f>SUM(D31:D34)</f>
        <v>0</v>
      </c>
      <c r="E35" s="17"/>
      <c r="F35" s="16">
        <f>SUM(F31:F34)</f>
        <v>2627</v>
      </c>
      <c r="G35" s="17"/>
      <c r="H35" s="17">
        <f>SUM(H31:H34)</f>
        <v>0</v>
      </c>
    </row>
    <row r="36" spans="1:8" ht="12.75">
      <c r="A36" s="1"/>
      <c r="B36" s="16"/>
      <c r="C36" s="17"/>
      <c r="D36" s="17"/>
      <c r="E36" s="17"/>
      <c r="F36" s="16"/>
      <c r="G36" s="24"/>
      <c r="H36" s="17"/>
    </row>
    <row r="37" spans="1:8" ht="13.5" thickBot="1">
      <c r="A37" s="1" t="s">
        <v>32</v>
      </c>
      <c r="B37" s="26">
        <f>B35</f>
        <v>1513</v>
      </c>
      <c r="C37" s="24"/>
      <c r="D37" s="27">
        <f>D35</f>
        <v>0</v>
      </c>
      <c r="E37" s="24"/>
      <c r="F37" s="26">
        <f>F35</f>
        <v>2627</v>
      </c>
      <c r="G37" s="24"/>
      <c r="H37" s="27">
        <f>H35</f>
        <v>0</v>
      </c>
    </row>
    <row r="38" spans="1:8" ht="13.5" thickTop="1">
      <c r="A38" s="1"/>
      <c r="B38" s="16"/>
      <c r="C38" s="17"/>
      <c r="D38" s="17"/>
      <c r="E38" s="17"/>
      <c r="F38" s="16"/>
      <c r="G38" s="17"/>
      <c r="H38" s="17"/>
    </row>
    <row r="39" spans="1:8" ht="12.75">
      <c r="A39" s="1"/>
      <c r="B39" s="28"/>
      <c r="C39" s="29"/>
      <c r="D39" s="29"/>
      <c r="E39" s="29"/>
      <c r="F39" s="28"/>
      <c r="G39" s="29"/>
      <c r="H39" s="29"/>
    </row>
    <row r="40" spans="1:8" ht="12.75">
      <c r="A40" s="30" t="s">
        <v>37</v>
      </c>
      <c r="B40" s="28"/>
      <c r="C40" s="29"/>
      <c r="D40" s="29"/>
      <c r="E40" s="29"/>
      <c r="F40" s="28"/>
      <c r="G40" s="29"/>
      <c r="H40" s="29"/>
    </row>
    <row r="41" spans="1:8" ht="12.75">
      <c r="A41" s="1" t="s">
        <v>22</v>
      </c>
      <c r="B41" s="28">
        <v>1.85</v>
      </c>
      <c r="C41" s="29"/>
      <c r="D41" s="29" t="s">
        <v>23</v>
      </c>
      <c r="E41" s="29"/>
      <c r="F41" s="28">
        <v>3.22</v>
      </c>
      <c r="G41" s="29"/>
      <c r="H41" s="29" t="s">
        <v>23</v>
      </c>
    </row>
    <row r="42" spans="1:8" ht="12.75">
      <c r="A42" s="1" t="s">
        <v>24</v>
      </c>
      <c r="B42" s="28" t="s">
        <v>23</v>
      </c>
      <c r="C42" s="29"/>
      <c r="D42" s="29" t="s">
        <v>23</v>
      </c>
      <c r="E42" s="29"/>
      <c r="F42" s="28" t="s">
        <v>23</v>
      </c>
      <c r="G42" s="29"/>
      <c r="H42" s="29" t="s">
        <v>23</v>
      </c>
    </row>
    <row r="43" spans="1:8" ht="12.75">
      <c r="A43" s="1"/>
      <c r="B43" s="31"/>
      <c r="C43" s="31"/>
      <c r="D43" s="31"/>
      <c r="E43" s="31"/>
      <c r="F43" s="31"/>
      <c r="G43" s="31"/>
      <c r="H43" s="31"/>
    </row>
    <row r="44" spans="1:8" ht="12.75">
      <c r="A44" s="1"/>
      <c r="B44" s="31"/>
      <c r="C44" s="31"/>
      <c r="D44" s="31"/>
      <c r="E44" s="31"/>
      <c r="F44" s="31"/>
      <c r="G44" s="31"/>
      <c r="H44" s="31"/>
    </row>
    <row r="45" spans="1:8" ht="12.75">
      <c r="A45" s="3" t="s">
        <v>101</v>
      </c>
      <c r="B45" s="3"/>
      <c r="C45" s="3"/>
      <c r="D45" s="3"/>
      <c r="E45" s="3"/>
      <c r="F45" s="3"/>
      <c r="G45" s="3"/>
      <c r="H45" s="3"/>
    </row>
    <row r="46" spans="1:8" ht="12.75">
      <c r="A46" s="1" t="s">
        <v>84</v>
      </c>
      <c r="B46" s="1"/>
      <c r="C46" s="1"/>
      <c r="D46" s="1"/>
      <c r="E46" s="1"/>
      <c r="F46" s="1"/>
      <c r="G46" s="1"/>
      <c r="H46" s="1"/>
    </row>
    <row r="48" ht="12.75">
      <c r="A48" t="s">
        <v>108</v>
      </c>
    </row>
  </sheetData>
  <mergeCells count="3">
    <mergeCell ref="A1:H1"/>
    <mergeCell ref="A2:H2"/>
    <mergeCell ref="A3:H3"/>
  </mergeCells>
  <printOptions/>
  <pageMargins left="0.25" right="0" top="0.75" bottom="0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43.28125" style="0" customWidth="1"/>
    <col min="2" max="7" width="3.8515625" style="0" customWidth="1"/>
    <col min="8" max="8" width="13.7109375" style="0" customWidth="1"/>
    <col min="9" max="9" width="3.8515625" style="0" customWidth="1"/>
    <col min="10" max="10" width="11.57421875" style="0" bestFit="1" customWidth="1"/>
  </cols>
  <sheetData>
    <row r="1" spans="1:8" ht="12.75">
      <c r="A1" s="48" t="s">
        <v>79</v>
      </c>
      <c r="B1" s="48"/>
      <c r="C1" s="48"/>
      <c r="D1" s="48"/>
      <c r="E1" s="48"/>
      <c r="F1" s="48"/>
      <c r="G1" s="48"/>
      <c r="H1" s="48"/>
    </row>
    <row r="2" spans="1:8" ht="12.75">
      <c r="A2" s="49" t="s">
        <v>34</v>
      </c>
      <c r="B2" s="49"/>
      <c r="C2" s="49"/>
      <c r="D2" s="49"/>
      <c r="E2" s="49"/>
      <c r="F2" s="49"/>
      <c r="G2" s="49"/>
      <c r="H2" s="49"/>
    </row>
    <row r="3" spans="1:8" ht="13.5" thickBot="1">
      <c r="A3" s="51" t="s">
        <v>94</v>
      </c>
      <c r="B3" s="51"/>
      <c r="C3" s="51"/>
      <c r="D3" s="51"/>
      <c r="E3" s="51"/>
      <c r="F3" s="51"/>
      <c r="G3" s="51"/>
      <c r="H3" s="51"/>
    </row>
    <row r="6" spans="1:8" ht="12.75">
      <c r="A6" s="4" t="s">
        <v>78</v>
      </c>
      <c r="B6" s="4"/>
      <c r="C6" s="4"/>
      <c r="D6" s="4"/>
      <c r="E6" s="4"/>
      <c r="F6" s="4"/>
      <c r="G6" s="4"/>
      <c r="H6" s="4"/>
    </row>
    <row r="8" spans="1:10" ht="12.75">
      <c r="A8" s="1"/>
      <c r="B8" s="1"/>
      <c r="C8" s="1"/>
      <c r="D8" s="1"/>
      <c r="E8" s="1"/>
      <c r="F8" s="1"/>
      <c r="G8" s="1"/>
      <c r="H8" s="32" t="s">
        <v>38</v>
      </c>
      <c r="J8" s="32" t="s">
        <v>38</v>
      </c>
    </row>
    <row r="9" spans="1:10" ht="12.75">
      <c r="A9" s="1"/>
      <c r="B9" s="1"/>
      <c r="C9" s="1"/>
      <c r="D9" s="1"/>
      <c r="E9" s="1"/>
      <c r="F9" s="1"/>
      <c r="G9" s="1"/>
      <c r="H9" s="32" t="s">
        <v>91</v>
      </c>
      <c r="J9" s="32" t="s">
        <v>105</v>
      </c>
    </row>
    <row r="10" spans="1:10" ht="12.75">
      <c r="A10" s="1"/>
      <c r="B10" s="1"/>
      <c r="C10" s="1"/>
      <c r="D10" s="1"/>
      <c r="E10" s="1"/>
      <c r="F10" s="1"/>
      <c r="G10" s="1"/>
      <c r="H10" s="33" t="s">
        <v>36</v>
      </c>
      <c r="J10" s="33" t="s">
        <v>36</v>
      </c>
    </row>
    <row r="12" spans="1:10" ht="12.75">
      <c r="A12" s="2" t="s">
        <v>6</v>
      </c>
      <c r="B12" s="1"/>
      <c r="C12" s="18"/>
      <c r="D12" s="1"/>
      <c r="E12" s="1"/>
      <c r="F12" s="1"/>
      <c r="G12" s="1"/>
      <c r="H12" s="17">
        <v>5609</v>
      </c>
      <c r="J12" s="17">
        <v>3976</v>
      </c>
    </row>
    <row r="13" spans="1:10" ht="12.75">
      <c r="A13" s="1"/>
      <c r="B13" s="1"/>
      <c r="C13" s="18"/>
      <c r="D13" s="1"/>
      <c r="E13" s="1"/>
      <c r="F13" s="1"/>
      <c r="G13" s="1"/>
      <c r="H13" s="18"/>
      <c r="J13" s="18"/>
    </row>
    <row r="14" spans="1:10" ht="12.75">
      <c r="A14" s="2" t="s">
        <v>7</v>
      </c>
      <c r="B14" s="1"/>
      <c r="C14" s="18"/>
      <c r="D14" s="1"/>
      <c r="E14" s="1"/>
      <c r="F14" s="1"/>
      <c r="G14" s="1"/>
      <c r="H14" s="17">
        <v>0</v>
      </c>
      <c r="J14" s="17">
        <v>0</v>
      </c>
    </row>
    <row r="15" spans="1:10" ht="12.75">
      <c r="A15" s="1"/>
      <c r="B15" s="1"/>
      <c r="C15" s="18"/>
      <c r="D15" s="1"/>
      <c r="E15" s="1"/>
      <c r="F15" s="1"/>
      <c r="G15" s="1"/>
      <c r="H15" s="18"/>
      <c r="J15" s="18"/>
    </row>
    <row r="16" spans="1:10" ht="12.75">
      <c r="A16" s="2" t="s">
        <v>8</v>
      </c>
      <c r="B16" s="1"/>
      <c r="C16" s="18"/>
      <c r="D16" s="1"/>
      <c r="E16" s="1"/>
      <c r="F16" s="1"/>
      <c r="G16" s="1"/>
      <c r="H16" s="17">
        <v>3436</v>
      </c>
      <c r="J16" s="17">
        <v>1355</v>
      </c>
    </row>
    <row r="17" spans="1:10" ht="12.75">
      <c r="A17" s="1"/>
      <c r="B17" s="1"/>
      <c r="C17" s="18"/>
      <c r="D17" s="1"/>
      <c r="E17" s="1"/>
      <c r="F17" s="1"/>
      <c r="G17" s="1"/>
      <c r="H17" s="18"/>
      <c r="J17" s="18"/>
    </row>
    <row r="18" spans="1:10" ht="12.75">
      <c r="A18" s="2" t="s">
        <v>39</v>
      </c>
      <c r="B18" s="1"/>
      <c r="C18" s="18"/>
      <c r="D18" s="1"/>
      <c r="E18" s="1"/>
      <c r="F18" s="1"/>
      <c r="G18" s="1"/>
      <c r="H18" s="18"/>
      <c r="J18" s="18"/>
    </row>
    <row r="19" spans="1:10" ht="12.75">
      <c r="A19" s="1"/>
      <c r="B19" s="1"/>
      <c r="C19" s="18"/>
      <c r="D19" s="1"/>
      <c r="E19" s="1"/>
      <c r="F19" s="1"/>
      <c r="G19" s="1"/>
      <c r="H19" s="22"/>
      <c r="J19" s="22"/>
    </row>
    <row r="20" spans="1:10" ht="12.75">
      <c r="A20" s="1" t="s">
        <v>9</v>
      </c>
      <c r="B20" s="1"/>
      <c r="C20" s="18"/>
      <c r="D20" s="1"/>
      <c r="E20" s="1"/>
      <c r="F20" s="1"/>
      <c r="G20" s="1"/>
      <c r="H20" s="34">
        <v>3653</v>
      </c>
      <c r="J20" s="34">
        <v>1247</v>
      </c>
    </row>
    <row r="21" spans="1:10" ht="12.75">
      <c r="A21" s="1"/>
      <c r="B21" s="1"/>
      <c r="C21" s="18"/>
      <c r="D21" s="1"/>
      <c r="E21" s="1"/>
      <c r="F21" s="1"/>
      <c r="G21" s="1"/>
      <c r="H21" s="35"/>
      <c r="J21" s="35"/>
    </row>
    <row r="22" spans="1:10" ht="12.75">
      <c r="A22" s="1" t="s">
        <v>10</v>
      </c>
      <c r="B22" s="1"/>
      <c r="C22" s="18"/>
      <c r="D22" s="1"/>
      <c r="E22" s="1"/>
      <c r="F22" s="1"/>
      <c r="G22" s="1"/>
      <c r="H22" s="34">
        <v>9293</v>
      </c>
      <c r="J22" s="34">
        <v>8847</v>
      </c>
    </row>
    <row r="23" spans="1:10" ht="12.75">
      <c r="A23" s="1"/>
      <c r="B23" s="1"/>
      <c r="C23" s="18"/>
      <c r="D23" s="1"/>
      <c r="E23" s="1"/>
      <c r="F23" s="1"/>
      <c r="G23" s="1"/>
      <c r="H23" s="34"/>
      <c r="J23" s="34"/>
    </row>
    <row r="24" spans="1:10" ht="12.75">
      <c r="A24" s="1" t="s">
        <v>11</v>
      </c>
      <c r="B24" s="1"/>
      <c r="C24" s="18"/>
      <c r="D24" s="1"/>
      <c r="E24" s="1"/>
      <c r="F24" s="1"/>
      <c r="G24" s="1"/>
      <c r="H24" s="34">
        <v>561</v>
      </c>
      <c r="J24" s="34">
        <v>2629</v>
      </c>
    </row>
    <row r="25" spans="1:10" ht="12.75">
      <c r="A25" s="1"/>
      <c r="B25" s="1"/>
      <c r="C25" s="18"/>
      <c r="D25" s="1"/>
      <c r="E25" s="1"/>
      <c r="F25" s="1"/>
      <c r="G25" s="1"/>
      <c r="H25" s="34"/>
      <c r="J25" s="34"/>
    </row>
    <row r="26" spans="1:10" ht="12.75">
      <c r="A26" s="1" t="s">
        <v>33</v>
      </c>
      <c r="B26" s="1"/>
      <c r="C26" s="18"/>
      <c r="D26" s="1"/>
      <c r="E26" s="1"/>
      <c r="F26" s="1"/>
      <c r="G26" s="1"/>
      <c r="H26" s="34">
        <v>0</v>
      </c>
      <c r="J26" s="34">
        <v>0</v>
      </c>
    </row>
    <row r="27" spans="1:10" ht="12.75">
      <c r="A27" s="1"/>
      <c r="B27" s="1"/>
      <c r="C27" s="18"/>
      <c r="D27" s="1"/>
      <c r="E27" s="1"/>
      <c r="F27" s="1"/>
      <c r="G27" s="1"/>
      <c r="H27" s="34"/>
      <c r="J27" s="34"/>
    </row>
    <row r="28" spans="1:10" ht="12.75">
      <c r="A28" s="1" t="s">
        <v>12</v>
      </c>
      <c r="B28" s="1"/>
      <c r="C28" s="18"/>
      <c r="D28" s="1"/>
      <c r="E28" s="1"/>
      <c r="F28" s="1"/>
      <c r="G28" s="1"/>
      <c r="H28" s="36">
        <v>0</v>
      </c>
      <c r="J28" s="36">
        <v>0</v>
      </c>
    </row>
    <row r="29" spans="1:10" ht="12.75">
      <c r="A29" s="1"/>
      <c r="B29" s="1"/>
      <c r="C29" s="18"/>
      <c r="D29" s="1"/>
      <c r="E29" s="1"/>
      <c r="F29" s="1"/>
      <c r="G29" s="1"/>
      <c r="H29" s="18">
        <f>SUM(H20:H28)</f>
        <v>13507</v>
      </c>
      <c r="J29" s="18">
        <f>SUM(J20:J28)</f>
        <v>12723</v>
      </c>
    </row>
    <row r="30" spans="1:10" ht="12.75">
      <c r="A30" s="1"/>
      <c r="B30" s="1"/>
      <c r="C30" s="18"/>
      <c r="D30" s="1"/>
      <c r="E30" s="1"/>
      <c r="F30" s="1"/>
      <c r="G30" s="1"/>
      <c r="H30" s="18"/>
      <c r="J30" s="18"/>
    </row>
    <row r="31" spans="1:10" ht="12.75">
      <c r="A31" s="2" t="s">
        <v>40</v>
      </c>
      <c r="B31" s="1"/>
      <c r="C31" s="18"/>
      <c r="D31" s="1"/>
      <c r="E31" s="1"/>
      <c r="F31" s="1"/>
      <c r="G31" s="1"/>
      <c r="H31" s="18"/>
      <c r="J31" s="18"/>
    </row>
    <row r="32" spans="1:10" ht="12.75">
      <c r="A32" s="1"/>
      <c r="B32" s="1"/>
      <c r="C32" s="18"/>
      <c r="D32" s="1"/>
      <c r="E32" s="1"/>
      <c r="F32" s="1"/>
      <c r="G32" s="1"/>
      <c r="H32" s="18"/>
      <c r="J32" s="18"/>
    </row>
    <row r="33" spans="1:10" ht="12.75">
      <c r="A33" s="1" t="s">
        <v>13</v>
      </c>
      <c r="B33" s="1"/>
      <c r="C33" s="18"/>
      <c r="D33" s="1"/>
      <c r="E33" s="1"/>
      <c r="F33" s="1"/>
      <c r="G33" s="1"/>
      <c r="H33" s="37">
        <f>6151-113</f>
        <v>6038</v>
      </c>
      <c r="J33" s="37">
        <v>3454</v>
      </c>
    </row>
    <row r="34" spans="1:10" ht="12.75">
      <c r="A34" s="1"/>
      <c r="B34" s="1"/>
      <c r="C34" s="18"/>
      <c r="D34" s="1"/>
      <c r="E34" s="1"/>
      <c r="F34" s="1"/>
      <c r="G34" s="1"/>
      <c r="H34" s="34"/>
      <c r="J34" s="34"/>
    </row>
    <row r="35" spans="1:10" ht="12.75">
      <c r="A35" s="1" t="s">
        <v>14</v>
      </c>
      <c r="B35" s="1"/>
      <c r="C35" s="18"/>
      <c r="D35" s="1"/>
      <c r="E35" s="1"/>
      <c r="F35" s="1"/>
      <c r="G35" s="1"/>
      <c r="H35" s="34">
        <v>0</v>
      </c>
      <c r="J35" s="34">
        <v>843</v>
      </c>
    </row>
    <row r="36" spans="1:10" ht="12.75">
      <c r="A36" s="1"/>
      <c r="B36" s="1"/>
      <c r="C36" s="18"/>
      <c r="D36" s="1"/>
      <c r="E36" s="1"/>
      <c r="F36" s="1"/>
      <c r="G36" s="1"/>
      <c r="H36" s="34"/>
      <c r="J36" s="34"/>
    </row>
    <row r="37" spans="1:10" ht="12.75">
      <c r="A37" s="1" t="s">
        <v>15</v>
      </c>
      <c r="B37" s="1"/>
      <c r="C37" s="18"/>
      <c r="D37" s="1"/>
      <c r="E37" s="1"/>
      <c r="F37" s="1"/>
      <c r="G37" s="1"/>
      <c r="H37" s="36">
        <v>1516</v>
      </c>
      <c r="J37" s="36">
        <v>1366</v>
      </c>
    </row>
    <row r="38" spans="1:10" ht="12.75">
      <c r="A38" s="1"/>
      <c r="B38" s="1"/>
      <c r="C38" s="18"/>
      <c r="D38" s="1"/>
      <c r="E38" s="1"/>
      <c r="F38" s="1"/>
      <c r="G38" s="1"/>
      <c r="H38" s="18">
        <f>SUM(H33:H37)</f>
        <v>7554</v>
      </c>
      <c r="J38" s="18">
        <f>SUM(J33:J37)</f>
        <v>5663</v>
      </c>
    </row>
    <row r="39" spans="1:10" ht="12.75">
      <c r="A39" s="1"/>
      <c r="B39" s="1"/>
      <c r="C39" s="18"/>
      <c r="D39" s="1"/>
      <c r="E39" s="1"/>
      <c r="F39" s="1"/>
      <c r="G39" s="1"/>
      <c r="H39" s="18"/>
      <c r="J39" s="18"/>
    </row>
    <row r="40" spans="1:10" ht="12.75">
      <c r="A40" s="2" t="s">
        <v>41</v>
      </c>
      <c r="B40" s="1"/>
      <c r="C40" s="18"/>
      <c r="D40" s="1"/>
      <c r="E40" s="1"/>
      <c r="F40" s="1"/>
      <c r="G40" s="1"/>
      <c r="H40" s="18">
        <f>H29-H38</f>
        <v>5953</v>
      </c>
      <c r="J40" s="18">
        <f>J29-J38</f>
        <v>7060</v>
      </c>
    </row>
    <row r="41" spans="1:10" ht="12.75">
      <c r="A41" s="1"/>
      <c r="B41" s="1"/>
      <c r="C41" s="18"/>
      <c r="D41" s="1"/>
      <c r="E41" s="1"/>
      <c r="F41" s="1"/>
      <c r="G41" s="1"/>
      <c r="H41" s="18"/>
      <c r="J41" s="18"/>
    </row>
    <row r="42" spans="1:10" ht="13.5" thickBot="1">
      <c r="A42" s="1"/>
      <c r="B42" s="1"/>
      <c r="C42" s="18"/>
      <c r="D42" s="1"/>
      <c r="E42" s="1"/>
      <c r="F42" s="1"/>
      <c r="G42" s="1"/>
      <c r="H42" s="38">
        <f>H12+H14+H16+H40</f>
        <v>14998</v>
      </c>
      <c r="J42" s="38">
        <f>J12+J14+J16+J40</f>
        <v>12391</v>
      </c>
    </row>
    <row r="43" spans="1:10" ht="13.5" thickTop="1">
      <c r="A43" s="1"/>
      <c r="B43" s="1"/>
      <c r="C43" s="18"/>
      <c r="D43" s="1"/>
      <c r="E43" s="1"/>
      <c r="F43" s="1"/>
      <c r="G43" s="1"/>
      <c r="H43" s="18"/>
      <c r="J43" s="18"/>
    </row>
    <row r="44" spans="1:10" ht="12.75">
      <c r="A44" s="2" t="s">
        <v>16</v>
      </c>
      <c r="B44" s="1"/>
      <c r="C44" s="18"/>
      <c r="D44" s="1"/>
      <c r="E44" s="1"/>
      <c r="F44" s="1"/>
      <c r="G44" s="1"/>
      <c r="H44" s="18"/>
      <c r="J44" s="18"/>
    </row>
    <row r="45" spans="1:10" ht="12.75">
      <c r="A45" s="1"/>
      <c r="B45" s="1"/>
      <c r="C45" s="18"/>
      <c r="D45" s="1"/>
      <c r="E45" s="1"/>
      <c r="F45" s="1"/>
      <c r="G45" s="1"/>
      <c r="H45" s="18"/>
      <c r="J45" s="18"/>
    </row>
    <row r="46" spans="1:10" ht="12.75">
      <c r="A46" s="1" t="s">
        <v>17</v>
      </c>
      <c r="B46" s="1"/>
      <c r="C46" s="18"/>
      <c r="D46" s="1"/>
      <c r="E46" s="1"/>
      <c r="F46" s="1"/>
      <c r="G46" s="1"/>
      <c r="H46" s="17">
        <v>8169</v>
      </c>
      <c r="J46" s="17">
        <v>8169</v>
      </c>
    </row>
    <row r="47" spans="1:10" ht="12.75">
      <c r="A47" s="1"/>
      <c r="B47" s="1"/>
      <c r="C47" s="18"/>
      <c r="D47" s="1"/>
      <c r="E47" s="1"/>
      <c r="F47" s="1"/>
      <c r="G47" s="1"/>
      <c r="H47" s="17"/>
      <c r="J47" s="17"/>
    </row>
    <row r="48" spans="1:10" ht="12.75">
      <c r="A48" s="1" t="s">
        <v>18</v>
      </c>
      <c r="B48" s="1"/>
      <c r="C48" s="18"/>
      <c r="D48" s="1"/>
      <c r="E48" s="1"/>
      <c r="F48" s="1"/>
      <c r="G48" s="1"/>
      <c r="H48" s="17">
        <v>6716</v>
      </c>
      <c r="J48" s="17">
        <v>4089</v>
      </c>
    </row>
    <row r="49" spans="1:10" ht="12.75">
      <c r="A49" s="1"/>
      <c r="B49" s="1"/>
      <c r="C49" s="18"/>
      <c r="D49" s="1"/>
      <c r="E49" s="1"/>
      <c r="F49" s="1"/>
      <c r="G49" s="1"/>
      <c r="H49" s="22"/>
      <c r="I49" s="1"/>
      <c r="J49" s="22"/>
    </row>
    <row r="50" spans="1:10" ht="12.75">
      <c r="A50" s="1"/>
      <c r="B50" s="1"/>
      <c r="C50" s="18"/>
      <c r="D50" s="1"/>
      <c r="E50" s="1"/>
      <c r="F50" s="1"/>
      <c r="G50" s="1"/>
      <c r="H50" s="18">
        <f>SUM(H46:H49)</f>
        <v>14885</v>
      </c>
      <c r="I50" s="1"/>
      <c r="J50" s="18">
        <f>SUM(J46:J49)</f>
        <v>12258</v>
      </c>
    </row>
    <row r="51" spans="1:10" ht="12.75">
      <c r="A51" s="1"/>
      <c r="B51" s="1"/>
      <c r="C51" s="18"/>
      <c r="D51" s="1"/>
      <c r="E51" s="1"/>
      <c r="F51" s="1"/>
      <c r="G51" s="1"/>
      <c r="H51" s="18"/>
      <c r="I51" s="1"/>
      <c r="J51" s="18"/>
    </row>
    <row r="52" spans="1:10" ht="12.75">
      <c r="A52" s="2" t="s">
        <v>42</v>
      </c>
      <c r="B52" s="1"/>
      <c r="C52" s="18"/>
      <c r="D52" s="1"/>
      <c r="E52" s="1"/>
      <c r="F52" s="1"/>
      <c r="G52" s="1"/>
      <c r="H52" s="18"/>
      <c r="I52" s="1"/>
      <c r="J52" s="18"/>
    </row>
    <row r="53" spans="1:10" ht="12.75">
      <c r="A53" s="1"/>
      <c r="B53" s="1"/>
      <c r="C53" s="18"/>
      <c r="D53" s="1"/>
      <c r="E53" s="1"/>
      <c r="F53" s="1"/>
      <c r="G53" s="1"/>
      <c r="H53" s="18"/>
      <c r="I53" s="1"/>
      <c r="J53" s="18"/>
    </row>
    <row r="54" spans="1:10" ht="12.75">
      <c r="A54" s="1" t="s">
        <v>5</v>
      </c>
      <c r="B54" s="1"/>
      <c r="C54" s="18"/>
      <c r="D54" s="1"/>
      <c r="E54" s="1"/>
      <c r="F54" s="1"/>
      <c r="G54" s="1"/>
      <c r="H54" s="17">
        <v>0</v>
      </c>
      <c r="I54" s="1"/>
      <c r="J54" s="17">
        <v>0</v>
      </c>
    </row>
    <row r="55" spans="1:10" ht="12.75">
      <c r="A55" s="1"/>
      <c r="B55" s="1"/>
      <c r="C55" s="18"/>
      <c r="D55" s="1"/>
      <c r="E55" s="1"/>
      <c r="F55" s="1"/>
      <c r="G55" s="1"/>
      <c r="H55" s="17"/>
      <c r="I55" s="1"/>
      <c r="J55" s="17"/>
    </row>
    <row r="56" spans="1:10" ht="12.75">
      <c r="A56" s="1" t="s">
        <v>19</v>
      </c>
      <c r="B56" s="1"/>
      <c r="C56" s="18"/>
      <c r="D56" s="1"/>
      <c r="E56" s="1"/>
      <c r="F56" s="1"/>
      <c r="G56" s="1"/>
      <c r="H56" s="17">
        <v>0</v>
      </c>
      <c r="I56" s="1"/>
      <c r="J56" s="17">
        <v>0</v>
      </c>
    </row>
    <row r="57" spans="1:10" ht="12.75">
      <c r="A57" s="1"/>
      <c r="B57" s="1"/>
      <c r="C57" s="18"/>
      <c r="D57" s="1"/>
      <c r="E57" s="1"/>
      <c r="F57" s="1"/>
      <c r="G57" s="1"/>
      <c r="H57" s="17"/>
      <c r="I57" s="1"/>
      <c r="J57" s="17"/>
    </row>
    <row r="58" spans="1:10" ht="12.75">
      <c r="A58" s="1" t="s">
        <v>15</v>
      </c>
      <c r="B58" s="1"/>
      <c r="C58" s="18"/>
      <c r="D58" s="1"/>
      <c r="E58" s="1"/>
      <c r="F58" s="1"/>
      <c r="G58" s="1"/>
      <c r="H58" s="17">
        <v>113</v>
      </c>
      <c r="I58" s="1"/>
      <c r="J58" s="17">
        <v>133</v>
      </c>
    </row>
    <row r="59" spans="1:10" ht="12.75">
      <c r="A59" s="1"/>
      <c r="B59" s="1"/>
      <c r="C59" s="18"/>
      <c r="D59" s="1"/>
      <c r="E59" s="1"/>
      <c r="F59" s="1"/>
      <c r="G59" s="1"/>
      <c r="H59" s="18"/>
      <c r="I59" s="1"/>
      <c r="J59" s="18"/>
    </row>
    <row r="60" spans="1:10" ht="13.5" thickBot="1">
      <c r="A60" s="1"/>
      <c r="B60" s="1"/>
      <c r="C60" s="18"/>
      <c r="D60" s="1"/>
      <c r="E60" s="1"/>
      <c r="F60" s="1"/>
      <c r="G60" s="1"/>
      <c r="H60" s="38">
        <f>SUM(H50:H59)</f>
        <v>14998</v>
      </c>
      <c r="I60" s="1"/>
      <c r="J60" s="38">
        <f>SUM(J50:J59)</f>
        <v>12391</v>
      </c>
    </row>
    <row r="61" spans="1:10" ht="13.5" thickTop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3" spans="1:10" ht="13.5" thickBot="1">
      <c r="A63" s="30" t="s">
        <v>98</v>
      </c>
      <c r="B63" s="3"/>
      <c r="C63" s="3"/>
      <c r="D63" s="3"/>
      <c r="E63" s="3"/>
      <c r="F63" s="3"/>
      <c r="G63" s="3"/>
      <c r="H63" s="39">
        <f>(H12+H14+H16+H40)/(H46*10)</f>
        <v>0.1835965234422818</v>
      </c>
      <c r="I63" s="3"/>
      <c r="J63" s="39">
        <f>(J12+J14+J16+J40)/(J46*10)</f>
        <v>0.15168319255722854</v>
      </c>
    </row>
    <row r="64" spans="1:10" ht="13.5" thickTop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 t="s">
        <v>102</v>
      </c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1" t="s">
        <v>103</v>
      </c>
      <c r="B67" s="1"/>
      <c r="C67" s="1"/>
      <c r="D67" s="1"/>
      <c r="E67" s="1"/>
      <c r="F67" s="1"/>
      <c r="G67" s="1"/>
      <c r="H67" s="1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t="s">
        <v>104</v>
      </c>
      <c r="B69" s="3"/>
      <c r="C69" s="3"/>
      <c r="D69" s="3"/>
      <c r="E69" s="3"/>
      <c r="F69" s="3"/>
      <c r="G69" s="3"/>
      <c r="H69" s="3"/>
      <c r="I69" s="3"/>
      <c r="J69" s="3"/>
    </row>
  </sheetData>
  <mergeCells count="3">
    <mergeCell ref="A1:H1"/>
    <mergeCell ref="A2:H2"/>
    <mergeCell ref="A3:H3"/>
  </mergeCells>
  <printOptions/>
  <pageMargins left="0.5" right="0" top="0.25" bottom="0" header="0" footer="0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34.57421875" style="0" customWidth="1"/>
    <col min="2" max="8" width="3.8515625" style="0" customWidth="1"/>
    <col min="9" max="9" width="13.7109375" style="0" customWidth="1"/>
  </cols>
  <sheetData>
    <row r="1" spans="1:9" ht="12.75">
      <c r="A1" s="48" t="s">
        <v>79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9" t="s">
        <v>34</v>
      </c>
      <c r="B2" s="49"/>
      <c r="C2" s="49"/>
      <c r="D2" s="49"/>
      <c r="E2" s="49"/>
      <c r="F2" s="49"/>
      <c r="G2" s="49"/>
      <c r="H2" s="49"/>
      <c r="I2" s="49"/>
    </row>
    <row r="3" spans="1:9" ht="13.5" thickBot="1">
      <c r="A3" s="51" t="s">
        <v>94</v>
      </c>
      <c r="B3" s="51"/>
      <c r="C3" s="51"/>
      <c r="D3" s="51"/>
      <c r="E3" s="51"/>
      <c r="F3" s="51"/>
      <c r="G3" s="51"/>
      <c r="H3" s="51"/>
      <c r="I3" s="51"/>
    </row>
    <row r="6" spans="1:9" ht="12.75">
      <c r="A6" s="4" t="s">
        <v>43</v>
      </c>
      <c r="B6" s="4"/>
      <c r="C6" s="4"/>
      <c r="D6" s="4"/>
      <c r="E6" s="4"/>
      <c r="F6" s="4"/>
      <c r="G6" s="4"/>
      <c r="H6" s="4"/>
      <c r="I6" s="4"/>
    </row>
    <row r="8" spans="1:9" ht="12.75">
      <c r="A8" s="1"/>
      <c r="B8" s="1"/>
      <c r="C8" s="1"/>
      <c r="D8" s="1"/>
      <c r="E8" s="1"/>
      <c r="F8" s="1"/>
      <c r="G8" s="1"/>
      <c r="H8" s="1"/>
      <c r="I8" s="11" t="s">
        <v>46</v>
      </c>
    </row>
    <row r="9" spans="1:9" ht="12.75">
      <c r="A9" s="3"/>
      <c r="B9" s="3"/>
      <c r="C9" s="3"/>
      <c r="D9" s="3"/>
      <c r="E9" s="3"/>
      <c r="F9" s="3"/>
      <c r="G9" s="3"/>
      <c r="H9" s="3"/>
      <c r="I9" s="40" t="s">
        <v>45</v>
      </c>
    </row>
    <row r="10" spans="1:9" ht="12.75">
      <c r="A10" s="3"/>
      <c r="B10" s="3"/>
      <c r="C10" s="3"/>
      <c r="D10" s="3"/>
      <c r="E10" s="3"/>
      <c r="F10" s="3"/>
      <c r="G10" s="3"/>
      <c r="H10" s="3"/>
      <c r="I10" s="40" t="s">
        <v>91</v>
      </c>
    </row>
    <row r="11" spans="1:9" ht="12.75">
      <c r="A11" s="3"/>
      <c r="B11" s="3"/>
      <c r="C11" s="3"/>
      <c r="D11" s="3"/>
      <c r="E11" s="3"/>
      <c r="F11" s="3"/>
      <c r="G11" s="3"/>
      <c r="H11" s="3"/>
      <c r="I11" s="40" t="s">
        <v>36</v>
      </c>
    </row>
    <row r="12" spans="1:9" ht="12.75">
      <c r="A12" s="3"/>
      <c r="B12" s="3"/>
      <c r="C12" s="3"/>
      <c r="D12" s="3"/>
      <c r="E12" s="3"/>
      <c r="F12" s="3"/>
      <c r="G12" s="3"/>
      <c r="H12" s="3"/>
      <c r="I12" s="12"/>
    </row>
    <row r="13" spans="1:9" ht="12.75">
      <c r="A13" s="30" t="s">
        <v>47</v>
      </c>
      <c r="B13" s="3"/>
      <c r="C13" s="3"/>
      <c r="D13" s="3"/>
      <c r="E13" s="3"/>
      <c r="F13" s="3"/>
      <c r="G13" s="3"/>
      <c r="H13" s="3"/>
      <c r="I13" s="12"/>
    </row>
    <row r="14" spans="1:9" ht="12.75">
      <c r="A14" s="3"/>
      <c r="B14" s="3"/>
      <c r="C14" s="3"/>
      <c r="D14" s="3"/>
      <c r="E14" s="3"/>
      <c r="F14" s="3"/>
      <c r="G14" s="3"/>
      <c r="H14" s="3"/>
      <c r="I14" s="12"/>
    </row>
    <row r="15" spans="1:9" ht="12.75">
      <c r="A15" s="3" t="s">
        <v>48</v>
      </c>
      <c r="B15" s="3"/>
      <c r="C15" s="3"/>
      <c r="D15" s="3"/>
      <c r="E15" s="3"/>
      <c r="F15" s="3"/>
      <c r="G15" s="3"/>
      <c r="H15" s="3"/>
      <c r="I15" s="41">
        <v>2627</v>
      </c>
    </row>
    <row r="16" spans="1:9" ht="12.75">
      <c r="A16" s="3"/>
      <c r="B16" s="3"/>
      <c r="C16" s="3"/>
      <c r="D16" s="3"/>
      <c r="E16" s="3"/>
      <c r="F16" s="3"/>
      <c r="G16" s="3"/>
      <c r="H16" s="3"/>
      <c r="I16" s="41"/>
    </row>
    <row r="17" spans="1:9" ht="12.75">
      <c r="A17" s="3" t="s">
        <v>49</v>
      </c>
      <c r="B17" s="3"/>
      <c r="C17" s="3"/>
      <c r="D17" s="3"/>
      <c r="E17" s="3"/>
      <c r="F17" s="3"/>
      <c r="G17" s="3"/>
      <c r="H17" s="3"/>
      <c r="I17" s="41"/>
    </row>
    <row r="18" spans="1:9" ht="12.75">
      <c r="A18" s="3" t="s">
        <v>72</v>
      </c>
      <c r="B18" s="3"/>
      <c r="C18" s="3"/>
      <c r="D18" s="3"/>
      <c r="E18" s="3"/>
      <c r="F18" s="3"/>
      <c r="G18" s="3"/>
      <c r="H18" s="3" t="s">
        <v>82</v>
      </c>
      <c r="I18" s="41">
        <v>335</v>
      </c>
    </row>
    <row r="19" spans="1:9" ht="12.75">
      <c r="A19" s="3" t="s">
        <v>50</v>
      </c>
      <c r="B19" s="3"/>
      <c r="C19" s="3"/>
      <c r="D19" s="3"/>
      <c r="E19" s="3"/>
      <c r="F19" s="3"/>
      <c r="G19" s="3"/>
      <c r="H19" s="3"/>
      <c r="I19" s="41">
        <v>33</v>
      </c>
    </row>
    <row r="20" spans="1:9" ht="12.75">
      <c r="A20" s="3"/>
      <c r="B20" s="3"/>
      <c r="C20" s="3"/>
      <c r="D20" s="3"/>
      <c r="E20" s="3"/>
      <c r="F20" s="3"/>
      <c r="G20" s="3"/>
      <c r="H20" s="3"/>
      <c r="I20" s="42"/>
    </row>
    <row r="21" spans="1:9" ht="12.75">
      <c r="A21" s="3" t="s">
        <v>25</v>
      </c>
      <c r="B21" s="3"/>
      <c r="C21" s="3"/>
      <c r="D21" s="3"/>
      <c r="E21" s="3"/>
      <c r="F21" s="3"/>
      <c r="G21" s="3"/>
      <c r="H21" s="3"/>
      <c r="I21" s="41">
        <f>SUM(I15:I20)</f>
        <v>2995</v>
      </c>
    </row>
    <row r="22" spans="1:9" ht="12.75">
      <c r="A22" s="3"/>
      <c r="B22" s="3"/>
      <c r="C22" s="3"/>
      <c r="D22" s="3"/>
      <c r="E22" s="3"/>
      <c r="F22" s="3"/>
      <c r="G22" s="3"/>
      <c r="H22" s="3"/>
      <c r="I22" s="41"/>
    </row>
    <row r="23" spans="1:9" ht="12.75">
      <c r="A23" s="3" t="s">
        <v>53</v>
      </c>
      <c r="B23" s="3"/>
      <c r="C23" s="3"/>
      <c r="D23" s="3"/>
      <c r="E23" s="3"/>
      <c r="F23" s="3"/>
      <c r="G23" s="3"/>
      <c r="H23" s="3"/>
      <c r="I23" s="41"/>
    </row>
    <row r="24" spans="1:9" ht="12.75">
      <c r="A24" s="3" t="s">
        <v>52</v>
      </c>
      <c r="B24" s="3"/>
      <c r="C24" s="3"/>
      <c r="D24" s="3"/>
      <c r="E24" s="3"/>
      <c r="F24" s="3"/>
      <c r="G24" s="3"/>
      <c r="H24" s="3"/>
      <c r="I24" s="41">
        <v>-2892</v>
      </c>
    </row>
    <row r="25" spans="1:9" ht="12.75">
      <c r="A25" s="3" t="s">
        <v>51</v>
      </c>
      <c r="B25" s="3"/>
      <c r="C25" s="3"/>
      <c r="D25" s="3"/>
      <c r="E25" s="3"/>
      <c r="F25" s="3"/>
      <c r="G25" s="3"/>
      <c r="H25" s="3"/>
      <c r="I25" s="41">
        <v>2583</v>
      </c>
    </row>
    <row r="26" spans="1:9" ht="12.75">
      <c r="A26" s="3"/>
      <c r="B26" s="3"/>
      <c r="C26" s="3"/>
      <c r="D26" s="3"/>
      <c r="E26" s="3"/>
      <c r="F26" s="3"/>
      <c r="G26" s="3"/>
      <c r="H26" s="3"/>
      <c r="I26" s="42"/>
    </row>
    <row r="27" spans="1:9" ht="12.75">
      <c r="A27" s="30" t="s">
        <v>54</v>
      </c>
      <c r="B27" s="3"/>
      <c r="C27" s="3"/>
      <c r="D27" s="3"/>
      <c r="E27" s="3"/>
      <c r="F27" s="3"/>
      <c r="G27" s="3"/>
      <c r="H27" s="3"/>
      <c r="I27" s="41">
        <f>SUM(I21:I26)</f>
        <v>2686</v>
      </c>
    </row>
    <row r="28" spans="1:9" ht="12.75">
      <c r="A28" s="3"/>
      <c r="B28" s="3"/>
      <c r="C28" s="3"/>
      <c r="D28" s="3"/>
      <c r="E28" s="3"/>
      <c r="F28" s="3"/>
      <c r="G28" s="3"/>
      <c r="H28" s="3"/>
      <c r="I28" s="41"/>
    </row>
    <row r="29" spans="1:9" ht="12.75">
      <c r="A29" s="3" t="s">
        <v>55</v>
      </c>
      <c r="B29" s="3"/>
      <c r="C29" s="3"/>
      <c r="D29" s="3"/>
      <c r="E29" s="3"/>
      <c r="F29" s="3"/>
      <c r="G29" s="3"/>
      <c r="H29" s="3"/>
      <c r="I29" s="41"/>
    </row>
    <row r="30" spans="1:9" ht="12.75">
      <c r="A30" s="3" t="s">
        <v>61</v>
      </c>
      <c r="B30" s="3"/>
      <c r="C30" s="3"/>
      <c r="D30" s="3"/>
      <c r="E30" s="3"/>
      <c r="F30" s="3"/>
      <c r="G30" s="3"/>
      <c r="H30" s="3"/>
      <c r="I30" s="41">
        <v>0</v>
      </c>
    </row>
    <row r="31" spans="1:9" ht="12.75">
      <c r="A31" s="3" t="s">
        <v>56</v>
      </c>
      <c r="B31" s="3"/>
      <c r="C31" s="3"/>
      <c r="D31" s="3"/>
      <c r="E31" s="3"/>
      <c r="F31" s="3"/>
      <c r="G31" s="3"/>
      <c r="H31" s="3"/>
      <c r="I31" s="41">
        <v>0</v>
      </c>
    </row>
    <row r="32" spans="1:9" ht="12.75">
      <c r="A32" s="3"/>
      <c r="B32" s="3"/>
      <c r="C32" s="3"/>
      <c r="D32" s="3"/>
      <c r="E32" s="3"/>
      <c r="F32" s="3"/>
      <c r="G32" s="3"/>
      <c r="H32" s="3"/>
      <c r="I32" s="42"/>
    </row>
    <row r="33" spans="1:9" ht="12.75">
      <c r="A33" s="30" t="s">
        <v>57</v>
      </c>
      <c r="B33" s="3"/>
      <c r="C33" s="3"/>
      <c r="D33" s="3"/>
      <c r="E33" s="3"/>
      <c r="F33" s="3"/>
      <c r="G33" s="3"/>
      <c r="H33" s="3"/>
      <c r="I33" s="41">
        <f>SUM(I27:I32)</f>
        <v>2686</v>
      </c>
    </row>
    <row r="34" spans="1:9" ht="12.75">
      <c r="A34" s="3"/>
      <c r="B34" s="3"/>
      <c r="C34" s="3"/>
      <c r="D34" s="3"/>
      <c r="E34" s="3"/>
      <c r="F34" s="3"/>
      <c r="G34" s="3"/>
      <c r="H34" s="3"/>
      <c r="I34" s="41"/>
    </row>
    <row r="35" spans="1:9" ht="12.75">
      <c r="A35" s="30" t="s">
        <v>58</v>
      </c>
      <c r="B35" s="3"/>
      <c r="C35" s="3"/>
      <c r="D35" s="3"/>
      <c r="E35" s="3"/>
      <c r="F35" s="3"/>
      <c r="G35" s="3"/>
      <c r="H35" s="3"/>
      <c r="I35" s="41"/>
    </row>
    <row r="36" spans="1:9" ht="12.75">
      <c r="A36" s="3" t="s">
        <v>59</v>
      </c>
      <c r="B36" s="3"/>
      <c r="C36" s="3"/>
      <c r="D36" s="3"/>
      <c r="E36" s="3"/>
      <c r="F36" s="3"/>
      <c r="G36" s="3"/>
      <c r="H36" s="3"/>
      <c r="I36" s="41">
        <v>0</v>
      </c>
    </row>
    <row r="37" spans="1:9" ht="12.75">
      <c r="A37" s="3" t="s">
        <v>62</v>
      </c>
      <c r="B37" s="3"/>
      <c r="C37" s="3"/>
      <c r="D37" s="3"/>
      <c r="E37" s="3"/>
      <c r="F37" s="3"/>
      <c r="G37" s="3"/>
      <c r="H37" s="3"/>
      <c r="I37" s="41">
        <v>0</v>
      </c>
    </row>
    <row r="38" spans="1:9" ht="12.75">
      <c r="A38" s="3" t="s">
        <v>60</v>
      </c>
      <c r="B38" s="3"/>
      <c r="C38" s="3"/>
      <c r="D38" s="3"/>
      <c r="E38" s="3"/>
      <c r="F38" s="3"/>
      <c r="G38" s="3"/>
      <c r="H38" s="3"/>
      <c r="I38" s="41">
        <v>-1922</v>
      </c>
    </row>
    <row r="39" spans="1:9" ht="12.75">
      <c r="A39" s="3" t="s">
        <v>86</v>
      </c>
      <c r="B39" s="3"/>
      <c r="C39" s="3"/>
      <c r="D39" s="3"/>
      <c r="E39" s="3"/>
      <c r="F39" s="3"/>
      <c r="G39" s="3"/>
      <c r="H39" s="3"/>
      <c r="I39" s="41">
        <v>-2126</v>
      </c>
    </row>
    <row r="40" spans="1:9" ht="12.75">
      <c r="A40" s="3"/>
      <c r="B40" s="3"/>
      <c r="C40" s="3"/>
      <c r="D40" s="3"/>
      <c r="E40" s="3"/>
      <c r="F40" s="3"/>
      <c r="G40" s="3"/>
      <c r="H40" s="3"/>
      <c r="I40" s="41"/>
    </row>
    <row r="41" spans="1:9" ht="12.75">
      <c r="A41" s="30" t="s">
        <v>68</v>
      </c>
      <c r="B41" s="3"/>
      <c r="C41" s="3"/>
      <c r="D41" s="3"/>
      <c r="E41" s="3"/>
      <c r="F41" s="3"/>
      <c r="G41" s="3"/>
      <c r="H41" s="3"/>
      <c r="I41" s="43">
        <f>SUM(I36:I40)</f>
        <v>-4048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41"/>
    </row>
    <row r="43" spans="1:9" ht="12.75">
      <c r="A43" s="30" t="s">
        <v>63</v>
      </c>
      <c r="B43" s="3"/>
      <c r="C43" s="3"/>
      <c r="D43" s="3"/>
      <c r="E43" s="3"/>
      <c r="F43" s="3"/>
      <c r="G43" s="3"/>
      <c r="H43" s="3"/>
      <c r="I43" s="41"/>
    </row>
    <row r="44" spans="1:9" ht="12.75">
      <c r="A44" s="3" t="s">
        <v>64</v>
      </c>
      <c r="B44" s="3"/>
      <c r="C44" s="3"/>
      <c r="D44" s="3"/>
      <c r="E44" s="3"/>
      <c r="F44" s="3"/>
      <c r="G44" s="3"/>
      <c r="H44" s="3"/>
      <c r="I44" s="41">
        <v>0</v>
      </c>
    </row>
    <row r="45" spans="1:9" ht="12.75">
      <c r="A45" s="3" t="s">
        <v>65</v>
      </c>
      <c r="B45" s="3"/>
      <c r="C45" s="3"/>
      <c r="D45" s="3"/>
      <c r="E45" s="3"/>
      <c r="F45" s="3"/>
      <c r="G45" s="3"/>
      <c r="H45" s="3"/>
      <c r="I45" s="41">
        <v>151</v>
      </c>
    </row>
    <row r="46" spans="1:9" ht="12.75">
      <c r="A46" s="3" t="s">
        <v>20</v>
      </c>
      <c r="B46" s="3"/>
      <c r="C46" s="3"/>
      <c r="D46" s="3"/>
      <c r="E46" s="3"/>
      <c r="F46" s="3"/>
      <c r="G46" s="3"/>
      <c r="H46" s="3"/>
      <c r="I46" s="41">
        <v>-843</v>
      </c>
    </row>
    <row r="47" spans="1:9" ht="12.75">
      <c r="A47" s="3" t="s">
        <v>66</v>
      </c>
      <c r="B47" s="3"/>
      <c r="C47" s="3"/>
      <c r="D47" s="3"/>
      <c r="E47" s="3"/>
      <c r="F47" s="3"/>
      <c r="G47" s="3"/>
      <c r="H47" s="3"/>
      <c r="I47" s="41">
        <v>0</v>
      </c>
    </row>
    <row r="48" spans="1:9" ht="12.75">
      <c r="A48" s="3" t="s">
        <v>67</v>
      </c>
      <c r="B48" s="3"/>
      <c r="C48" s="3"/>
      <c r="D48" s="3"/>
      <c r="E48" s="3"/>
      <c r="F48" s="3"/>
      <c r="G48" s="3"/>
      <c r="H48" s="3"/>
      <c r="I48" s="41">
        <v>0</v>
      </c>
    </row>
    <row r="49" spans="1:9" ht="12.75">
      <c r="A49" s="47" t="s">
        <v>97</v>
      </c>
      <c r="B49" s="3"/>
      <c r="C49" s="3"/>
      <c r="D49" s="3"/>
      <c r="E49" s="3"/>
      <c r="F49" s="3"/>
      <c r="G49" s="3"/>
      <c r="H49" s="3"/>
      <c r="I49" s="41">
        <v>-50</v>
      </c>
    </row>
    <row r="50" spans="1:9" ht="12.75">
      <c r="A50" s="3" t="s">
        <v>87</v>
      </c>
      <c r="B50" s="3"/>
      <c r="C50" s="3"/>
      <c r="D50" s="3"/>
      <c r="E50" s="3"/>
      <c r="F50" s="3"/>
      <c r="G50" s="3"/>
      <c r="H50" s="3"/>
      <c r="I50" s="41">
        <v>-20</v>
      </c>
    </row>
    <row r="51" spans="1:9" ht="12.75">
      <c r="A51" s="3" t="s">
        <v>88</v>
      </c>
      <c r="B51" s="3"/>
      <c r="C51" s="3"/>
      <c r="D51" s="3"/>
      <c r="E51" s="3"/>
      <c r="F51" s="3"/>
      <c r="G51" s="3"/>
      <c r="H51" s="3"/>
      <c r="I51" s="41">
        <v>-34</v>
      </c>
    </row>
    <row r="52" spans="1:9" ht="12.75">
      <c r="A52" s="3"/>
      <c r="B52" s="3"/>
      <c r="C52" s="3"/>
      <c r="D52" s="3"/>
      <c r="E52" s="3"/>
      <c r="F52" s="3"/>
      <c r="G52" s="3"/>
      <c r="H52" s="3"/>
      <c r="I52" s="41"/>
    </row>
    <row r="53" spans="1:9" ht="12.75">
      <c r="A53" s="30" t="s">
        <v>69</v>
      </c>
      <c r="B53" s="3"/>
      <c r="C53" s="3"/>
      <c r="D53" s="3"/>
      <c r="E53" s="3"/>
      <c r="F53" s="3"/>
      <c r="G53" s="3"/>
      <c r="H53" s="3"/>
      <c r="I53" s="43">
        <f>SUM(I44:I52)</f>
        <v>-796</v>
      </c>
    </row>
    <row r="54" spans="1:9" ht="12.75">
      <c r="A54" s="3"/>
      <c r="B54" s="3"/>
      <c r="C54" s="3"/>
      <c r="D54" s="3"/>
      <c r="E54" s="3"/>
      <c r="F54" s="3"/>
      <c r="G54" s="3"/>
      <c r="H54" s="3"/>
      <c r="I54" s="41"/>
    </row>
    <row r="55" spans="1:9" ht="12.75">
      <c r="A55" s="30" t="s">
        <v>70</v>
      </c>
      <c r="B55" s="3"/>
      <c r="C55" s="3"/>
      <c r="D55" s="3"/>
      <c r="E55" s="3"/>
      <c r="F55" s="3"/>
      <c r="G55" s="3"/>
      <c r="H55" s="3"/>
      <c r="I55" s="41">
        <f>I33+I41+I53</f>
        <v>-2158</v>
      </c>
    </row>
    <row r="56" spans="1:9" ht="12.75">
      <c r="A56" s="3"/>
      <c r="B56" s="3"/>
      <c r="C56" s="3"/>
      <c r="D56" s="3"/>
      <c r="E56" s="3"/>
      <c r="F56" s="3"/>
      <c r="G56" s="3"/>
      <c r="H56" s="3"/>
      <c r="I56" s="41"/>
    </row>
    <row r="57" spans="1:9" ht="12.75">
      <c r="A57" s="30" t="s">
        <v>89</v>
      </c>
      <c r="B57" s="3"/>
      <c r="C57" s="3"/>
      <c r="D57" s="3"/>
      <c r="E57" s="3"/>
      <c r="F57" s="3"/>
      <c r="G57" s="3"/>
      <c r="H57" s="3"/>
      <c r="I57" s="41">
        <v>2719</v>
      </c>
    </row>
    <row r="58" spans="1:9" ht="12.75">
      <c r="A58" s="3"/>
      <c r="B58" s="3"/>
      <c r="C58" s="3"/>
      <c r="D58" s="3"/>
      <c r="E58" s="3"/>
      <c r="F58" s="3"/>
      <c r="G58" s="3"/>
      <c r="H58" s="3"/>
      <c r="I58" s="41"/>
    </row>
    <row r="59" spans="1:9" ht="13.5" thickBot="1">
      <c r="A59" s="30" t="s">
        <v>96</v>
      </c>
      <c r="B59" s="3"/>
      <c r="C59" s="3"/>
      <c r="D59" s="3"/>
      <c r="E59" s="3"/>
      <c r="F59" s="3"/>
      <c r="G59" s="3"/>
      <c r="H59" s="3"/>
      <c r="I59" s="44">
        <f>SUM(I55:I58)</f>
        <v>561</v>
      </c>
    </row>
    <row r="60" spans="1:9" ht="13.5" thickTop="1">
      <c r="A60" s="30"/>
      <c r="B60" s="45"/>
      <c r="C60" s="3"/>
      <c r="D60" s="3"/>
      <c r="E60" s="3"/>
      <c r="F60" s="3"/>
      <c r="G60" s="3"/>
      <c r="H60" s="3"/>
      <c r="I60" s="1"/>
    </row>
    <row r="61" spans="1:9" ht="12.75">
      <c r="A61" s="3"/>
      <c r="B61" s="46"/>
      <c r="C61" s="3"/>
      <c r="D61" s="3"/>
      <c r="E61" s="3"/>
      <c r="F61" s="3"/>
      <c r="G61" s="3"/>
      <c r="H61" s="3"/>
      <c r="I61" s="1"/>
    </row>
    <row r="62" spans="1:9" ht="12.75">
      <c r="A62" s="3" t="s">
        <v>107</v>
      </c>
      <c r="B62" s="3"/>
      <c r="C62" s="3"/>
      <c r="D62" s="3"/>
      <c r="E62" s="3"/>
      <c r="F62" s="3"/>
      <c r="G62" s="3"/>
      <c r="H62" s="3"/>
      <c r="I62" s="1"/>
    </row>
    <row r="63" spans="1:9" ht="12.75">
      <c r="A63" s="1" t="s">
        <v>83</v>
      </c>
      <c r="B63" s="1"/>
      <c r="C63" s="1"/>
      <c r="D63" s="1"/>
      <c r="E63" s="1"/>
      <c r="F63" s="1"/>
      <c r="G63" s="1"/>
      <c r="H63" s="1"/>
      <c r="I63" s="1"/>
    </row>
    <row r="65" ht="12.75">
      <c r="A65" t="s">
        <v>106</v>
      </c>
    </row>
  </sheetData>
  <mergeCells count="3">
    <mergeCell ref="A3:I3"/>
    <mergeCell ref="A1:I1"/>
    <mergeCell ref="A2:I2"/>
  </mergeCells>
  <printOptions/>
  <pageMargins left="0.25" right="0" top="0.25" bottom="0" header="0" footer="0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36.7109375" style="0" customWidth="1"/>
    <col min="2" max="2" width="13.7109375" style="0" customWidth="1"/>
    <col min="3" max="3" width="1.8515625" style="0" customWidth="1"/>
    <col min="4" max="4" width="13.57421875" style="0" customWidth="1"/>
    <col min="5" max="5" width="1.8515625" style="0" customWidth="1"/>
    <col min="6" max="6" width="13.7109375" style="0" customWidth="1"/>
    <col min="7" max="7" width="1.8515625" style="0" customWidth="1"/>
    <col min="8" max="8" width="13.7109375" style="0" customWidth="1"/>
    <col min="9" max="9" width="10.7109375" style="0" customWidth="1"/>
  </cols>
  <sheetData>
    <row r="1" spans="1:8" ht="12.75">
      <c r="A1" s="48" t="s">
        <v>79</v>
      </c>
      <c r="B1" s="48"/>
      <c r="C1" s="48"/>
      <c r="D1" s="48"/>
      <c r="E1" s="48"/>
      <c r="F1" s="48"/>
      <c r="G1" s="48"/>
      <c r="H1" s="48"/>
    </row>
    <row r="2" spans="1:8" ht="12.75">
      <c r="A2" s="49" t="s">
        <v>34</v>
      </c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92</v>
      </c>
      <c r="B3" s="50"/>
      <c r="C3" s="50"/>
      <c r="D3" s="50"/>
      <c r="E3" s="50"/>
      <c r="F3" s="50"/>
      <c r="G3" s="50"/>
      <c r="H3" s="50"/>
    </row>
    <row r="4" spans="1:8" ht="12.75">
      <c r="A4" s="30"/>
      <c r="B4" s="3"/>
      <c r="C4" s="3"/>
      <c r="D4" s="3"/>
      <c r="E4" s="3"/>
      <c r="F4" s="3"/>
      <c r="G4" s="3"/>
      <c r="H4" s="3"/>
    </row>
    <row r="5" spans="1:8" ht="12.75">
      <c r="A5" s="30"/>
      <c r="B5" s="3"/>
      <c r="C5" s="3"/>
      <c r="D5" s="3"/>
      <c r="E5" s="3"/>
      <c r="F5" s="3"/>
      <c r="G5" s="3"/>
      <c r="H5" s="3"/>
    </row>
    <row r="6" spans="1:8" ht="12.75">
      <c r="A6" s="4" t="s">
        <v>71</v>
      </c>
      <c r="B6" s="4"/>
      <c r="C6" s="4"/>
      <c r="D6" s="4"/>
      <c r="E6" s="4"/>
      <c r="F6" s="4"/>
      <c r="G6" s="4"/>
      <c r="H6" s="4"/>
    </row>
    <row r="8" spans="1:8" ht="12.75">
      <c r="A8" s="1"/>
      <c r="B8" s="1"/>
      <c r="C8" s="8"/>
      <c r="D8" s="11" t="s">
        <v>73</v>
      </c>
      <c r="E8" s="8"/>
      <c r="F8" s="11" t="s">
        <v>75</v>
      </c>
      <c r="G8" s="1"/>
      <c r="H8" s="11"/>
    </row>
    <row r="9" spans="1:8" ht="12.75">
      <c r="A9" s="1"/>
      <c r="B9" s="1"/>
      <c r="C9" s="8"/>
      <c r="D9" s="13" t="s">
        <v>74</v>
      </c>
      <c r="E9" s="8"/>
      <c r="F9" s="13" t="s">
        <v>76</v>
      </c>
      <c r="G9" s="1"/>
      <c r="H9" s="13" t="s">
        <v>77</v>
      </c>
    </row>
    <row r="10" spans="1:8" ht="12.75">
      <c r="A10" s="1"/>
      <c r="B10" s="1"/>
      <c r="C10" s="8"/>
      <c r="D10" s="11" t="s">
        <v>36</v>
      </c>
      <c r="E10" s="8"/>
      <c r="F10" s="11" t="s">
        <v>36</v>
      </c>
      <c r="G10" s="1"/>
      <c r="H10" s="11" t="s">
        <v>36</v>
      </c>
    </row>
    <row r="11" spans="1:8" ht="12.75">
      <c r="A11" s="1"/>
      <c r="B11" s="1"/>
      <c r="C11" s="8"/>
      <c r="D11" s="8"/>
      <c r="E11" s="8"/>
      <c r="F11" s="8"/>
      <c r="G11" s="1"/>
      <c r="H11" s="8"/>
    </row>
    <row r="12" spans="1:8" ht="12.75">
      <c r="A12" s="1" t="s">
        <v>90</v>
      </c>
      <c r="B12" s="1"/>
      <c r="C12" s="17" t="s">
        <v>80</v>
      </c>
      <c r="D12" s="17">
        <v>8169</v>
      </c>
      <c r="E12" s="17"/>
      <c r="F12" s="17">
        <v>4089</v>
      </c>
      <c r="G12" s="1"/>
      <c r="H12" s="17">
        <f>D12+F12</f>
        <v>12258</v>
      </c>
    </row>
    <row r="13" spans="1:8" ht="12.75">
      <c r="A13" s="1"/>
      <c r="B13" s="1"/>
      <c r="C13" s="17"/>
      <c r="D13" s="17"/>
      <c r="E13" s="17"/>
      <c r="F13" s="17"/>
      <c r="G13" s="1"/>
      <c r="H13" s="17"/>
    </row>
    <row r="14" spans="1:8" ht="12.75">
      <c r="A14" s="1" t="s">
        <v>21</v>
      </c>
      <c r="B14" s="1"/>
      <c r="C14" s="17"/>
      <c r="D14" s="17">
        <v>0</v>
      </c>
      <c r="E14" s="17"/>
      <c r="F14" s="17">
        <v>2627</v>
      </c>
      <c r="G14" s="1"/>
      <c r="H14" s="17">
        <f>D14+F14</f>
        <v>2627</v>
      </c>
    </row>
    <row r="15" spans="1:8" ht="12.75">
      <c r="A15" s="1"/>
      <c r="B15" s="1"/>
      <c r="C15" s="17"/>
      <c r="D15" s="17"/>
      <c r="E15" s="17"/>
      <c r="F15" s="17"/>
      <c r="G15" s="1"/>
      <c r="H15" s="17"/>
    </row>
    <row r="16" spans="1:8" ht="12.75">
      <c r="A16" s="1" t="s">
        <v>20</v>
      </c>
      <c r="B16" s="1"/>
      <c r="C16" s="17"/>
      <c r="D16" s="17">
        <v>0</v>
      </c>
      <c r="E16" s="17"/>
      <c r="F16" s="17">
        <v>0</v>
      </c>
      <c r="G16" s="1"/>
      <c r="H16" s="17">
        <f>D16+F16</f>
        <v>0</v>
      </c>
    </row>
    <row r="17" spans="1:8" ht="12.75">
      <c r="A17" s="1"/>
      <c r="B17" s="1"/>
      <c r="C17" s="17"/>
      <c r="D17" s="17"/>
      <c r="E17" s="17"/>
      <c r="F17" s="17"/>
      <c r="G17" s="1"/>
      <c r="H17" s="17"/>
    </row>
    <row r="18" spans="1:8" ht="13.5" thickBot="1">
      <c r="A18" s="1" t="s">
        <v>95</v>
      </c>
      <c r="B18" s="1"/>
      <c r="C18" s="17"/>
      <c r="D18" s="27">
        <f>SUM(D12:D17)</f>
        <v>8169</v>
      </c>
      <c r="E18" s="17"/>
      <c r="F18" s="27">
        <f>SUM(F12:F17)</f>
        <v>6716</v>
      </c>
      <c r="G18" s="1"/>
      <c r="H18" s="27">
        <f>SUM(H12:H17)</f>
        <v>14885</v>
      </c>
    </row>
    <row r="19" spans="1:8" ht="13.5" thickTop="1">
      <c r="A19" s="1"/>
      <c r="B19" s="21"/>
      <c r="C19" s="18"/>
      <c r="D19" s="21"/>
      <c r="E19" s="18"/>
      <c r="F19" s="21"/>
      <c r="G19" s="1"/>
      <c r="H19" s="1"/>
    </row>
    <row r="20" spans="1:8" ht="12.75">
      <c r="A20" s="1"/>
      <c r="B20" s="21"/>
      <c r="C20" s="18"/>
      <c r="D20" s="21"/>
      <c r="E20" s="18"/>
      <c r="F20" s="21"/>
      <c r="G20" s="1"/>
      <c r="H20" s="1"/>
    </row>
    <row r="21" spans="1:8" ht="12.75">
      <c r="A21" s="3" t="s">
        <v>110</v>
      </c>
      <c r="B21" s="3"/>
      <c r="C21" s="3"/>
      <c r="D21" s="3"/>
      <c r="E21" s="3"/>
      <c r="F21" s="3"/>
      <c r="G21" s="3"/>
      <c r="H21" s="3"/>
    </row>
    <row r="22" spans="1:8" ht="12.75">
      <c r="A22" s="1" t="s">
        <v>85</v>
      </c>
      <c r="B22" s="1"/>
      <c r="C22" s="1"/>
      <c r="D22" s="1"/>
      <c r="E22" s="1"/>
      <c r="F22" s="1"/>
      <c r="G22" s="1"/>
      <c r="H22" s="1"/>
    </row>
    <row r="24" ht="12.75">
      <c r="A24" t="s">
        <v>109</v>
      </c>
    </row>
  </sheetData>
  <mergeCells count="3">
    <mergeCell ref="A1:H1"/>
    <mergeCell ref="A2:H2"/>
    <mergeCell ref="A3:H3"/>
  </mergeCells>
  <printOptions/>
  <pageMargins left="0.2" right="0" top="1" bottom="0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ETITECH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 TAY</dc:creator>
  <cp:keywords/>
  <dc:description/>
  <cp:lastModifiedBy>user</cp:lastModifiedBy>
  <cp:lastPrinted>2006-04-03T09:13:05Z</cp:lastPrinted>
  <dcterms:created xsi:type="dcterms:W3CDTF">2006-03-03T09:59:01Z</dcterms:created>
  <dcterms:modified xsi:type="dcterms:W3CDTF">2006-04-20T06:59:06Z</dcterms:modified>
  <cp:category/>
  <cp:version/>
  <cp:contentType/>
  <cp:contentStatus/>
</cp:coreProperties>
</file>